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<sst xmlns="http://schemas.openxmlformats.org/spreadsheetml/2006/main" count="21" uniqueCount="21">
  <si>
    <t xml:space="preserve">Lisa 1. Pakkumuse maksumuse vorm (tüüp 5) </t>
  </si>
  <si>
    <t xml:space="preserve">Hankija: Siseministeeriumi infotehnoloogia- ja arenduskeskus (70008440) 
Minikonkurss: Akude tüüp #5 ostmine
Pakkumuse maksumust hinnatakse - Ilma maksudeta</t>
  </si>
  <si>
    <t xml:space="preserve">Pakkuja täidab valged/tühjad lahtrid</t>
  </si>
  <si>
    <t xml:space="preserve">Viide (aku tüüp)</t>
  </si>
  <si>
    <t xml:space="preserve">Lubatud nimimahtuvus (Ah)</t>
  </si>
  <si>
    <t xml:space="preserve">Kogus</t>
  </si>
  <si>
    <t xml:space="preserve">Hindamiskriteeriumi osakaal </t>
  </si>
  <si>
    <t xml:space="preserve">Toode</t>
  </si>
  <si>
    <t xml:space="preserve">1Ah hind km-ta, €*</t>
  </si>
  <si>
    <t xml:space="preserve">Akude müügihind</t>
  </si>
  <si>
    <t xml:space="preserve">(vastava tüübi akude kogus/ kogu minikonkursil tellitavate akude kogus) * 100</t>
  </si>
  <si>
    <t xml:space="preserve">Tootenimetus</t>
  </si>
  <si>
    <t xml:space="preserve">Nimimahtuvus Ah</t>
  </si>
  <si>
    <t xml:space="preserve">Tootehind km-ta, €</t>
  </si>
  <si>
    <t xml:space="preserve">tootehind/nimimahtuvus</t>
  </si>
  <si>
    <t xml:space="preserve">Tüüp #5</t>
  </si>
  <si>
    <t xml:space="preserve">150-180Ah</t>
  </si>
  <si>
    <t xml:space="preserve">Marathon M12V155FT</t>
  </si>
  <si>
    <t xml:space="preserve">Ah=ampertund</t>
  </si>
  <si>
    <t xml:space="preserve">Akude müügihind kokku:</t>
  </si>
  <si>
    <t xml:space="preserve">*Majanduslikult soodsaima pakkumuse leidmiseks kasutab hankija võrdluse koefitsienti, mille valem on: "1 Ah = toote hind km-ta/nimimahtuvus Ah", st hinnatakse nominaalväärtuseid mahtuvuse osas, hinnates akude tüübi ühiku maksumust 1Ah kohta. Seejärel antakse konkreetse aku osas madalaima "1Ah hind" väärtusega maksimaalse arvu punkte. Teised pakkumused saavad punkte arvutades valemiga: "madalaim väärtus" / "pakkumuse väärtus" * "osakaal".
Hindamisel erinevate akude tüüpide saadud punktid summeeritakse. Hankija tunnistab edukaks enim väärtuspunkte saanud pakkumuse ja sõlmib edukaks tunnistatud pakkumuse esitanud pakkujaga hankelepingu.</t>
  </si>
</sst>
</file>

<file path=xl/styles.xml><?xml version="1.0" encoding="utf-8"?>
<styleSheet xmlns="http://schemas.openxmlformats.org/spreadsheetml/2006/main">
  <numFmts count="4">
    <numFmt numFmtId="164" formatCode="General"/>
    <numFmt numFmtId="165" formatCode="0.00000"/>
    <numFmt numFmtId="166" formatCode="0.00"/>
    <numFmt numFmtId="167" formatCode="_-* #,##0.0\ [$€-425]_-;\-* #,##0.0\ [$€-425]_-;_-* \-?\ [$€-425]_-;_-@_-"/>
  </numFmts>
  <fonts count="10">
    <font>
      <sz val="11"/>
      <color theme="1"/>
      <name val="Calibri"/>
      <family val="2"/>
      <charset val="186"/>
    </font>
    <font>
      <sz val="10"/>
      <name val="Arial"/>
      <family val="0"/>
    </font>
    <font>
      <sz val="10"/>
      <name val="Arial"/>
      <family val="0"/>
    </font>
    <font>
      <sz val="10"/>
      <name val="Arial"/>
      <family val="0"/>
    </font>
    <font>
      <b val="true"/>
      <sz val="12"/>
      <color theme="1"/>
      <name val="Times New Roman"/>
      <family val="1"/>
      <charset val="186"/>
    </font>
    <font>
      <b val="true"/>
      <sz val="12"/>
      <name val="Times New Roman"/>
      <family val="1"/>
      <charset val="186"/>
    </font>
    <font>
      <b val="true"/>
      <sz val="12"/>
      <name val="Calibri"/>
      <family val="2"/>
      <charset val="186"/>
    </font>
    <font>
      <sz val="12"/>
      <color theme="1"/>
      <name val="Times New Roman"/>
      <family val="1"/>
      <charset val="186"/>
    </font>
    <font>
      <b val="true"/>
      <sz val="11"/>
      <color theme="1"/>
      <name val="Calibri"/>
      <family val="2"/>
      <charset val="186"/>
    </font>
    <font>
      <b val="true"/>
      <sz val="10"/>
      <color theme="1"/>
      <name val="Times New Roman"/>
      <family val="1"/>
      <charset val="186"/>
    </font>
  </fonts>
  <fills count="5">
    <fill>
      <patternFill patternType="none"/>
    </fill>
    <fill>
      <patternFill patternType="gray125"/>
    </fill>
    <fill>
      <patternFill patternType="solid">
        <fgColor theme="0" tint="-0.25"/>
        <bgColor rgb="FFCCCCFF"/>
      </patternFill>
    </fill>
    <fill>
      <patternFill patternType="solid">
        <fgColor theme="2"/>
        <bgColor rgb="FFFFFFCC"/>
      </patternFill>
    </fill>
    <fill>
      <patternFill patternType="solid">
        <fgColor theme="5"/>
        <bgColor rgb="FFFF8080"/>
      </patternFill>
    </fill>
  </fills>
  <borders count="20">
    <border diagonalUp="false" diagonalDown="false">
      <left/>
      <right/>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thin"/>
      <diagonal/>
    </border>
    <border diagonalUp="false" diagonalDown="false">
      <left/>
      <right/>
      <top style="medium"/>
      <bottom style="thin"/>
      <diagonal/>
    </border>
    <border diagonalUp="false" diagonalDown="false">
      <left style="medium"/>
      <right style="thin"/>
      <top style="medium"/>
      <bottom style="thin"/>
      <diagonal/>
    </border>
    <border diagonalUp="false" diagonalDown="false">
      <left style="medium"/>
      <right style="medium"/>
      <top style="medium"/>
      <bottom style="medium"/>
      <diagonal/>
    </border>
    <border diagonalUp="false" diagonalDown="false">
      <left style="thin"/>
      <right style="medium"/>
      <top style="thin"/>
      <bottom style="mediu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style="thin"/>
      <right/>
      <top style="thin"/>
      <bottom style="medium"/>
      <diagonal/>
    </border>
    <border diagonalUp="false" diagonalDown="false">
      <left style="medium"/>
      <right style="thin"/>
      <top style="thin"/>
      <bottom style="mediu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style="medium"/>
      <right style="medium"/>
      <top style="medium"/>
      <bottom style="thin"/>
      <diagonal/>
    </border>
    <border diagonalUp="false" diagonalDown="false">
      <left style="medium"/>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tru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4" fillId="2" borderId="3" xfId="0" applyFont="true" applyBorder="true" applyAlignment="true" applyProtection="false">
      <alignment horizontal="center" vertical="center" textRotation="0" wrapText="true" indent="0" shrinkToFit="false"/>
      <protection locked="true" hidden="false"/>
    </xf>
    <xf numFmtId="164" fontId="4" fillId="2" borderId="4"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false" indent="0" shrinkToFit="false"/>
      <protection locked="true" hidden="false"/>
    </xf>
    <xf numFmtId="164" fontId="4" fillId="2" borderId="6" xfId="0" applyFont="true" applyBorder="true" applyAlignment="true" applyProtection="false">
      <alignment horizontal="center" vertical="center" textRotation="0" wrapText="false" indent="0" shrinkToFit="false"/>
      <protection locked="true" hidden="false"/>
    </xf>
    <xf numFmtId="164" fontId="7" fillId="2" borderId="7" xfId="0" applyFont="true" applyBorder="true" applyAlignment="true" applyProtection="false">
      <alignment horizontal="center" vertical="center" textRotation="0" wrapText="true" indent="0" shrinkToFit="false"/>
      <protection locked="true" hidden="false"/>
    </xf>
    <xf numFmtId="164" fontId="4" fillId="2" borderId="8" xfId="0" applyFont="true" applyBorder="true" applyAlignment="true" applyProtection="false">
      <alignment horizontal="center" vertical="center" textRotation="0" wrapText="false" indent="0" shrinkToFit="false"/>
      <protection locked="true" hidden="false"/>
    </xf>
    <xf numFmtId="164" fontId="4" fillId="2" borderId="9"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center" vertical="center" textRotation="0" wrapText="false" indent="0" shrinkToFit="false"/>
      <protection locked="true" hidden="false"/>
    </xf>
    <xf numFmtId="164" fontId="7" fillId="2" borderId="11" xfId="0" applyFont="true" applyBorder="true" applyAlignment="true" applyProtection="false">
      <alignment horizontal="center" vertical="center" textRotation="0" wrapText="false" indent="0" shrinkToFit="false"/>
      <protection locked="true" hidden="false"/>
    </xf>
    <xf numFmtId="164" fontId="7" fillId="3" borderId="12" xfId="0" applyFont="true" applyBorder="true" applyAlignment="true" applyProtection="false">
      <alignment horizontal="center" vertical="center" textRotation="0" wrapText="false" indent="0" shrinkToFit="false"/>
      <protection locked="true" hidden="false"/>
    </xf>
    <xf numFmtId="164" fontId="7" fillId="3" borderId="13" xfId="0" applyFont="true" applyBorder="true" applyAlignment="true" applyProtection="false">
      <alignment horizontal="center" vertical="center" textRotation="0" wrapText="false" indent="0" shrinkToFit="false"/>
      <protection locked="true" hidden="false"/>
    </xf>
    <xf numFmtId="164" fontId="7" fillId="3" borderId="14" xfId="0" applyFont="true" applyBorder="true" applyAlignment="true" applyProtection="false">
      <alignment horizontal="center" vertical="center" textRotation="0" wrapText="false" indent="0" shrinkToFit="false"/>
      <protection locked="true" hidden="false"/>
    </xf>
    <xf numFmtId="164" fontId="7" fillId="0" borderId="15" xfId="0" applyFont="true" applyBorder="true" applyAlignment="true" applyProtection="false">
      <alignment horizontal="center" vertical="center" textRotation="0" wrapText="false" indent="0" shrinkToFit="false"/>
      <protection locked="true" hidden="false"/>
    </xf>
    <xf numFmtId="164" fontId="7" fillId="0" borderId="16" xfId="0" applyFont="true" applyBorder="true" applyAlignment="true" applyProtection="false">
      <alignment horizontal="center" vertical="center" textRotation="0" wrapText="false" indent="0" shrinkToFit="false"/>
      <protection locked="true" hidden="false"/>
    </xf>
    <xf numFmtId="164" fontId="7" fillId="0" borderId="17" xfId="0" applyFont="true" applyBorder="true" applyAlignment="true" applyProtection="false">
      <alignment horizontal="center" vertical="center" textRotation="0" wrapText="false" indent="0" shrinkToFit="false"/>
      <protection locked="true" hidden="false"/>
    </xf>
    <xf numFmtId="165" fontId="7" fillId="4" borderId="5" xfId="0" applyFont="true" applyBorder="true" applyAlignment="true" applyProtection="false">
      <alignment horizontal="center" vertical="center" textRotation="0" wrapText="false" indent="0" shrinkToFit="false"/>
      <protection locked="true" hidden="false"/>
    </xf>
    <xf numFmtId="166" fontId="7" fillId="3" borderId="18"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4" fillId="3" borderId="11" xfId="0" applyFont="true" applyBorder="true" applyAlignment="true" applyProtection="false">
      <alignment horizontal="right" vertical="center" textRotation="0" wrapText="false" indent="0" shrinkToFit="false"/>
      <protection locked="true" hidden="false"/>
    </xf>
    <xf numFmtId="166" fontId="4" fillId="3" borderId="19"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7E6E6"/>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i kujundus 2013–2022">
  <a:themeElements>
    <a:clrScheme name="Office 2013–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5"/>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I4" activeCellId="0" sqref="I4"/>
    </sheetView>
  </sheetViews>
  <sheetFormatPr defaultColWidth="8.5703125" defaultRowHeight="14.25" customHeight="true" zeroHeight="false" outlineLevelRow="0" outlineLevelCol="0"/>
  <cols>
    <col collapsed="false" customWidth="true" hidden="false" outlineLevel="0" max="1" min="1" style="0" width="2.54"/>
    <col collapsed="false" customWidth="true" hidden="false" outlineLevel="0" max="2" min="2" style="0" width="16.27"/>
    <col collapsed="false" customWidth="true" hidden="false" outlineLevel="0" max="3" min="3" style="0" width="16.73"/>
    <col collapsed="false" customWidth="true" hidden="false" outlineLevel="0" max="5" min="5" style="0" width="28.27"/>
    <col collapsed="false" customWidth="true" hidden="false" outlineLevel="0" max="6" min="6" style="0" width="16.27"/>
    <col collapsed="false" customWidth="true" hidden="false" outlineLevel="0" max="7" min="7" style="0" width="18.27"/>
    <col collapsed="false" customWidth="true" hidden="false" outlineLevel="0" max="8" min="8" style="0" width="20.27"/>
    <col collapsed="false" customWidth="true" hidden="false" outlineLevel="0" max="9" min="9" style="1" width="26.45"/>
    <col collapsed="false" customWidth="true" hidden="false" outlineLevel="0" max="10" min="10" style="2" width="24.45"/>
    <col collapsed="false" customWidth="true" hidden="false" outlineLevel="0" max="11" min="11" style="0" width="22.73"/>
    <col collapsed="false" customWidth="true" hidden="false" outlineLevel="0" max="12" min="12" style="0" width="15.45"/>
  </cols>
  <sheetData>
    <row r="1" customFormat="false" ht="18" hidden="false" customHeight="true" outlineLevel="0" collapsed="false">
      <c r="A1" s="3" t="s">
        <v>0</v>
      </c>
    </row>
    <row r="2" s="7" customFormat="true" ht="67.5" hidden="false" customHeight="true" outlineLevel="0" collapsed="false">
      <c r="A2" s="4" t="s">
        <v>1</v>
      </c>
      <c r="B2" s="4"/>
      <c r="C2" s="4"/>
      <c r="D2" s="4"/>
      <c r="E2" s="4"/>
      <c r="F2" s="4"/>
      <c r="G2" s="4"/>
      <c r="H2" s="5"/>
      <c r="I2" s="5"/>
      <c r="J2" s="6"/>
    </row>
    <row r="3" s="7" customFormat="true" ht="15" hidden="false" customHeight="false" outlineLevel="0" collapsed="false">
      <c r="A3" s="8"/>
      <c r="I3" s="9"/>
      <c r="J3" s="6"/>
    </row>
    <row r="4" s="7" customFormat="true" ht="15" hidden="false" customHeight="false" outlineLevel="0" collapsed="false">
      <c r="A4" s="8" t="s">
        <v>2</v>
      </c>
      <c r="B4" s="8"/>
      <c r="I4" s="9"/>
      <c r="J4" s="6"/>
    </row>
    <row r="5" customFormat="false" ht="22.5" hidden="false" customHeight="true" outlineLevel="0" collapsed="false">
      <c r="A5" s="7"/>
    </row>
    <row r="6" customFormat="false" ht="39" hidden="false" customHeight="true" outlineLevel="0" collapsed="false">
      <c r="B6" s="10" t="s">
        <v>3</v>
      </c>
      <c r="C6" s="11" t="s">
        <v>4</v>
      </c>
      <c r="D6" s="12" t="s">
        <v>5</v>
      </c>
      <c r="E6" s="13" t="s">
        <v>6</v>
      </c>
      <c r="F6" s="14" t="s">
        <v>7</v>
      </c>
      <c r="G6" s="14"/>
      <c r="H6" s="14"/>
      <c r="I6" s="15" t="s">
        <v>8</v>
      </c>
      <c r="J6" s="16" t="s">
        <v>9</v>
      </c>
    </row>
    <row r="7" customFormat="false" ht="51" hidden="false" customHeight="true" outlineLevel="0" collapsed="false">
      <c r="B7" s="10"/>
      <c r="C7" s="11"/>
      <c r="D7" s="12"/>
      <c r="E7" s="17" t="s">
        <v>10</v>
      </c>
      <c r="F7" s="18" t="s">
        <v>11</v>
      </c>
      <c r="G7" s="19" t="s">
        <v>12</v>
      </c>
      <c r="H7" s="20" t="s">
        <v>13</v>
      </c>
      <c r="I7" s="21" t="s">
        <v>14</v>
      </c>
      <c r="J7" s="16"/>
    </row>
    <row r="8" customFormat="false" ht="20.25" hidden="false" customHeight="true" outlineLevel="0" collapsed="false">
      <c r="B8" s="22" t="s">
        <v>15</v>
      </c>
      <c r="C8" s="23" t="s">
        <v>16</v>
      </c>
      <c r="D8" s="23" t="n">
        <v>44</v>
      </c>
      <c r="E8" s="24" t="n">
        <v>100</v>
      </c>
      <c r="F8" s="25" t="s">
        <v>17</v>
      </c>
      <c r="G8" s="26" t="n">
        <v>155</v>
      </c>
      <c r="H8" s="27" t="n">
        <v>249</v>
      </c>
      <c r="I8" s="28" t="n">
        <f aca="false">IF(AND(ISNUMBER(G8),ISNUMBER(H8)),H8/G8,"")</f>
        <v>1.60645161290323</v>
      </c>
      <c r="J8" s="29" t="n">
        <f aca="false">D8*H8</f>
        <v>10956</v>
      </c>
    </row>
    <row r="9" customFormat="false" ht="39" hidden="false" customHeight="true" outlineLevel="0" collapsed="false">
      <c r="B9" s="0" t="s">
        <v>18</v>
      </c>
      <c r="C9" s="30"/>
      <c r="D9" s="30"/>
      <c r="E9" s="30"/>
      <c r="F9" s="30"/>
      <c r="G9" s="30"/>
      <c r="H9" s="30"/>
      <c r="I9" s="31" t="s">
        <v>19</v>
      </c>
      <c r="J9" s="32" t="n">
        <f aca="false">SUM(J8)</f>
        <v>10956</v>
      </c>
      <c r="K9" s="33"/>
      <c r="L9" s="33"/>
    </row>
    <row r="11" s="33" customFormat="true" ht="89.25" hidden="false" customHeight="true" outlineLevel="0" collapsed="false">
      <c r="A11" s="34" t="s">
        <v>20</v>
      </c>
      <c r="B11" s="34"/>
      <c r="C11" s="34"/>
      <c r="D11" s="34"/>
      <c r="E11" s="34"/>
      <c r="F11" s="34"/>
      <c r="G11" s="34"/>
      <c r="H11" s="34"/>
      <c r="I11" s="35"/>
      <c r="J11" s="36"/>
    </row>
    <row r="12" customFormat="false" ht="29.25" hidden="false" customHeight="true" outlineLevel="0" collapsed="false">
      <c r="A12" s="34"/>
      <c r="B12" s="34"/>
      <c r="C12" s="34"/>
      <c r="D12" s="34"/>
      <c r="E12" s="34"/>
      <c r="F12" s="34"/>
      <c r="G12" s="34"/>
      <c r="H12" s="34"/>
    </row>
    <row r="13" s="33" customFormat="true" ht="42" hidden="false" customHeight="true" outlineLevel="0" collapsed="false">
      <c r="A13" s="34"/>
      <c r="B13" s="34"/>
      <c r="C13" s="34"/>
      <c r="D13" s="34"/>
      <c r="E13" s="34"/>
      <c r="F13" s="34"/>
      <c r="G13" s="34"/>
      <c r="H13" s="34"/>
      <c r="I13" s="37"/>
      <c r="J13" s="36"/>
    </row>
    <row r="14" customFormat="false" ht="14.25" hidden="false" customHeight="false" outlineLevel="0" collapsed="false">
      <c r="F14" s="38"/>
    </row>
    <row r="15" customFormat="false" ht="14.25" hidden="false" customHeight="false" outlineLevel="0" collapsed="false">
      <c r="F15" s="38"/>
    </row>
  </sheetData>
  <mergeCells count="9">
    <mergeCell ref="A2:G2"/>
    <mergeCell ref="B6:B7"/>
    <mergeCell ref="C6:C7"/>
    <mergeCell ref="D6:D7"/>
    <mergeCell ref="F6:H6"/>
    <mergeCell ref="J6:J7"/>
    <mergeCell ref="A11:H11"/>
    <mergeCell ref="A12:H12"/>
    <mergeCell ref="A13:H1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LibreOffice/25.8.1.1$Windows_X86_64 LibreOffice_project/54047653041915e595ad4e45cccea684809c77b5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2023-04-03T07:56:14Z</dcterms:created>
  <dc:creator>Jürgen Lasn</dc:creator>
  <dc:description/>
  <dc:language>et-EE</dc:language>
  <cp:lastModifiedBy/>
  <cp:lastPrinted>2023-04-03T11:25:22Z</cp:lastPrinted>
  <dcterms:modified xsi:type="dcterms:W3CDTF">2025-09-15T13:52:46Z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